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k\Dropbox\Razmjena\"/>
    </mc:Choice>
  </mc:AlternateContent>
  <bookViews>
    <workbookView xWindow="0" yWindow="0" windowWidth="24150" windowHeight="9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20" i="1"/>
  <c r="D18" i="1"/>
  <c r="D38" i="1"/>
  <c r="D15" i="1" l="1"/>
  <c r="D61" i="1"/>
  <c r="D60" i="1"/>
  <c r="D14" i="1"/>
  <c r="D16" i="1"/>
  <c r="D17" i="1"/>
  <c r="D19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9" i="1"/>
  <c r="D40" i="1"/>
  <c r="D41" i="1"/>
  <c r="D44" i="1"/>
  <c r="D45" i="1"/>
  <c r="D46" i="1"/>
  <c r="D47" i="1"/>
  <c r="D48" i="1"/>
  <c r="D52" i="1"/>
  <c r="D53" i="1"/>
  <c r="D54" i="1"/>
  <c r="D55" i="1"/>
  <c r="D58" i="1"/>
  <c r="D59" i="1"/>
  <c r="D13" i="1"/>
</calcChain>
</file>

<file path=xl/sharedStrings.xml><?xml version="1.0" encoding="utf-8"?>
<sst xmlns="http://schemas.openxmlformats.org/spreadsheetml/2006/main" count="231" uniqueCount="114">
  <si>
    <t>3221</t>
  </si>
  <si>
    <t>Uredski materijal i ostali materijalni rashodi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</si>
  <si>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</si>
  <si>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</si>
  <si>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</si>
  <si>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</si>
  <si>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</si>
  <si>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</si>
  <si>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32216</t>
  </si>
  <si>
    <t xml:space="preserve">Materijal za higijenske potrebe i njegu </t>
  </si>
  <si>
    <t>3223</t>
  </si>
  <si>
    <t>Energija</t>
  </si>
  <si>
    <t>32231</t>
  </si>
  <si>
    <t>Električna energija</t>
  </si>
  <si>
    <t>32233</t>
  </si>
  <si>
    <t>Plin</t>
  </si>
  <si>
    <t>3224</t>
  </si>
  <si>
    <t>Materijal i dijelovi za tekuće i investicijsko održavanje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</si>
  <si>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</si>
  <si>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</si>
  <si>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</si>
  <si>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</si>
  <si>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3225</t>
  </si>
  <si>
    <t>Sitni inventar i auto gume</t>
  </si>
  <si>
    <t>32251</t>
  </si>
  <si>
    <t>Sitni inventar</t>
  </si>
  <si>
    <t>3231</t>
  </si>
  <si>
    <t>Usluge telefona, pošte i prijevoza</t>
  </si>
  <si>
    <t>32311</t>
  </si>
  <si>
    <t>32313</t>
  </si>
  <si>
    <t>Poštarina (pisma, tiskanice i sl.)</t>
  </si>
  <si>
    <t>32319</t>
  </si>
  <si>
    <t>Ostale usluge za komunikaciju i prijevoz</t>
  </si>
  <si>
    <t>3232</t>
  </si>
  <si>
    <t>Usluge tekućeg i investicijskog održavanja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</si>
  <si>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</si>
  <si>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</si>
  <si>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</si>
  <si>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</si>
  <si>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3233</t>
  </si>
  <si>
    <t>Usluge promidžbe i informiranja</t>
  </si>
  <si>
    <t>32334</t>
  </si>
  <si>
    <t>Promidžbeni materijali</t>
  </si>
  <si>
    <t>3234</t>
  </si>
  <si>
    <t>Komunalne usluge</t>
  </si>
  <si>
    <t>32341</t>
  </si>
  <si>
    <t>Opskrba vodom</t>
  </si>
  <si>
    <t>32342</t>
  </si>
  <si>
    <t>Iznošenje i odvoz smeća</t>
  </si>
  <si>
    <t>32349</t>
  </si>
  <si>
    <t>Ostale komunalne usluge</t>
  </si>
  <si>
    <t>3235</t>
  </si>
  <si>
    <t>Zakupnine i najamnine</t>
  </si>
  <si>
    <t>32353</t>
  </si>
  <si>
    <t xml:space="preserve">Zakupnine i najamnine za opremu </t>
  </si>
  <si>
    <t>3236</t>
  </si>
  <si>
    <t>Zdravstvene i veterinarske usluge</t>
  </si>
  <si>
    <t>32369</t>
  </si>
  <si>
    <t>Ostale zdravstvene i veterinarske usluge</t>
  </si>
  <si>
    <t>3238</t>
  </si>
  <si>
    <t>Računalne usluge</t>
  </si>
  <si>
    <t>32381</t>
  </si>
  <si>
    <t>Usluge ažuriranja računalnih baza</t>
  </si>
  <si>
    <t>3239</t>
  </si>
  <si>
    <t>Ostale usluge</t>
  </si>
  <si>
    <t>32391</t>
  </si>
  <si>
    <t>Grafičke i tiskarske usluge, usluge kopiranja i uvezivanja i slično</t>
  </si>
  <si>
    <t>Usluge čišćenja, pranja i slično</t>
  </si>
  <si>
    <t>Ostali nespomenuti rashodi poslovanja</t>
  </si>
  <si>
    <t>3292</t>
  </si>
  <si>
    <t>Premije osiguranja</t>
  </si>
  <si>
    <t>32922</t>
  </si>
  <si>
    <t>Premije osiguranja ostale imovine</t>
  </si>
  <si>
    <t>32923</t>
  </si>
  <si>
    <t>Premije osiguranja zaposlenih</t>
  </si>
  <si>
    <t>3293</t>
  </si>
  <si>
    <t>Reprezentacija</t>
  </si>
  <si>
    <t>32931</t>
  </si>
  <si>
    <t>3299</t>
  </si>
  <si>
    <t>32999</t>
  </si>
  <si>
    <t>3431</t>
  </si>
  <si>
    <t>Bankarske usluge i usluge platnog prometa</t>
  </si>
  <si>
    <t>34311</t>
  </si>
  <si>
    <t>Usluge banaka</t>
  </si>
  <si>
    <t>Usluge telefona, Interneta i telefaksa</t>
  </si>
  <si>
    <t>PREDMET NABAVE</t>
  </si>
  <si>
    <t>KONTO NABAVE</t>
  </si>
  <si>
    <t>bagatelna nabava</t>
  </si>
  <si>
    <t>UGOVOR ILI OKVIRNI SPORAZUM</t>
  </si>
  <si>
    <t>ugovor ili ponuda/narudžbenica</t>
  </si>
  <si>
    <t>ugovor</t>
  </si>
  <si>
    <t xml:space="preserve">PLANIRANI POČETAK POSTUPKA </t>
  </si>
  <si>
    <t>tijekom godine</t>
  </si>
  <si>
    <t>PLANIRANO TRAJANJE UGOVORA ILI OKRIVNOG SPORAZUMA</t>
  </si>
  <si>
    <t>Uredska oprema i namještaj</t>
  </si>
  <si>
    <t>Knjige</t>
  </si>
  <si>
    <t>Računala i računalna oprema</t>
  </si>
  <si>
    <t>VRSTA POSTUPKA</t>
  </si>
  <si>
    <t>-</t>
  </si>
  <si>
    <t>GIMNAZIJA TITUŠA BREZOVAČKOG</t>
  </si>
  <si>
    <t>Zagreb, Habdelićeva 1</t>
  </si>
  <si>
    <t>javna nabava - Grad Zagreb</t>
  </si>
  <si>
    <t>Ravnatelj:</t>
  </si>
  <si>
    <t>Damir Jelenski, prof.</t>
  </si>
  <si>
    <t>OIB: 65690492826</t>
  </si>
  <si>
    <t>PROCIJENJENA VRIJEDNOST bez PDV-a</t>
  </si>
  <si>
    <t>PLANIRANA VRIJEDNOST PREMA FIN. PLANU</t>
  </si>
  <si>
    <t xml:space="preserve">PLAN NABAVE ZA 2018. GODINU </t>
  </si>
  <si>
    <t>Ostali materijal za potrebe redovnog poslovanja</t>
  </si>
  <si>
    <t xml:space="preserve">Na temelju članka 20. Zakona o javnoj nabavi (NN 90/11, 83/13, 143/13,13/14) i Financijskog plana usvojenog na 9. sjednici Školskog odbora Gimnazije Tituša Brezovačkog </t>
  </si>
  <si>
    <t>8. prosinca 2017. godine, ravnatelj Gimnazije Tituša Brezovačkog donosi</t>
  </si>
  <si>
    <t xml:space="preserve">U Zagrebu,  14. prosinca 2017. </t>
  </si>
  <si>
    <t>KLASA: 602-03/17-07-2/12</t>
  </si>
  <si>
    <t>URBROJ:  251-288-17-1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</si>
</sst>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64" fontId="6" fillId="2" borderId="1" xfId="0" applyNumberFormat="1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164" fontId="7" fillId="0" borderId="1" xfId="0" applyNumberFormat="1" applyFont="1" applyFill="1" applyBorder="1"/>
    <xf numFmtId="0" fontId="1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/>
    <xf numFmtId="164" fontId="7" fillId="0" borderId="1" xfId="0" applyNumberFormat="1" applyFont="1" applyFill="1" applyBorder="1" applyAlignment="1"/>
    <xf numFmtId="164" fontId="7" fillId="0" borderId="1" xfId="0" applyNumberFormat="1" applyFont="1" applyBorder="1" applyAlignment="1"/>
    <xf numFmtId="0" fontId="0" fillId="0" borderId="0" xfId="0" applyAlignment="1"/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workbookViewId="0">
      <selection activeCell="A6" sqref="A6"/>
    </sheetView>
  </sheetViews>
  <sheetFormatPr defaultRowHeight="15" x14ac:dyDescent="0.25"/>
  <cols>
    <col min="1" max="1" width="5" bestFit="1" customWidth="1"/>
    <col min="2" max="2" width="6" bestFit="1" customWidth="1"/>
    <col min="3" max="3" width="60.85546875" customWidth="1"/>
    <col min="4" max="4" width="15" bestFit="1" customWidth="1"/>
    <col min="5" max="5" width="13.5703125" customWidth="1"/>
    <col min="6" max="6" width="22.85546875" customWidth="1"/>
    <col min="7" max="7" width="22.42578125" bestFit="1" customWidth="1"/>
    <col min="8" max="8" width="13.28515625" customWidth="1"/>
    <col min="9" max="9" width="15.7109375" customWidth="1"/>
  </cols>
  <sheetData>
    <row r="1" spans="1:9" ht="15.75" x14ac:dyDescent="0.25">
      <c r="A1" s="2" t="s">
        <v>99</v>
      </c>
      <c r="B1" s="2"/>
      <c r="C1" s="2"/>
    </row>
    <row r="2" spans="1:9" ht="15.75" x14ac:dyDescent="0.25">
      <c r="A2" s="2" t="s">
        <v>100</v>
      </c>
      <c r="B2" s="2"/>
      <c r="C2" s="2"/>
    </row>
    <row r="3" spans="1:9" ht="15.75" x14ac:dyDescent="0.25">
      <c r="A3" s="2" t="s">
        <v>104</v>
      </c>
      <c r="B3" s="2"/>
      <c r="C3" s="2"/>
    </row>
    <row r="4" spans="1:9" s="25" customFormat="1" ht="15.75" x14ac:dyDescent="0.25">
      <c r="A4" s="29" t="s">
        <v>112</v>
      </c>
      <c r="B4" s="2"/>
      <c r="C4" s="2"/>
    </row>
    <row r="5" spans="1:9" s="25" customFormat="1" ht="15.75" x14ac:dyDescent="0.25">
      <c r="A5" s="29" t="s">
        <v>113</v>
      </c>
      <c r="B5" s="2"/>
      <c r="C5" s="2"/>
    </row>
    <row r="6" spans="1:9" s="25" customFormat="1" ht="10.5" customHeight="1" x14ac:dyDescent="0.25">
      <c r="A6" s="29"/>
      <c r="B6" s="2"/>
      <c r="C6" s="2"/>
    </row>
    <row r="7" spans="1:9" ht="15.75" x14ac:dyDescent="0.25">
      <c r="A7" s="2"/>
      <c r="B7" s="2"/>
      <c r="C7" s="26" t="s">
        <v>109</v>
      </c>
    </row>
    <row r="8" spans="1:9" ht="15.75" x14ac:dyDescent="0.25">
      <c r="A8" s="2"/>
      <c r="B8" s="2"/>
      <c r="C8" s="26" t="s">
        <v>110</v>
      </c>
    </row>
    <row r="9" spans="1:9" ht="9.75" customHeight="1" x14ac:dyDescent="0.25">
      <c r="A9" s="2"/>
      <c r="B9" s="2"/>
      <c r="C9" s="26"/>
    </row>
    <row r="10" spans="1:9" ht="21" x14ac:dyDescent="0.35">
      <c r="A10" s="34" t="s">
        <v>107</v>
      </c>
      <c r="B10" s="34"/>
      <c r="C10" s="34"/>
      <c r="D10" s="34"/>
      <c r="E10" s="34"/>
      <c r="F10" s="34"/>
      <c r="G10" s="34"/>
      <c r="H10" s="34"/>
      <c r="I10" s="34"/>
    </row>
    <row r="11" spans="1:9" ht="12.75" customHeight="1" x14ac:dyDescent="0.35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63.75" customHeight="1" x14ac:dyDescent="0.25">
      <c r="A12" s="35" t="s">
        <v>86</v>
      </c>
      <c r="B12" s="36"/>
      <c r="C12" s="19" t="s">
        <v>85</v>
      </c>
      <c r="D12" s="20" t="s">
        <v>105</v>
      </c>
      <c r="E12" s="20" t="s">
        <v>106</v>
      </c>
      <c r="F12" s="20" t="s">
        <v>97</v>
      </c>
      <c r="G12" s="20" t="s">
        <v>88</v>
      </c>
      <c r="H12" s="20" t="s">
        <v>91</v>
      </c>
      <c r="I12" s="24" t="s">
        <v>93</v>
      </c>
    </row>
    <row r="13" spans="1:9" x14ac:dyDescent="0.25">
      <c r="A13" s="7" t="s">
        <v>0</v>
      </c>
      <c r="B13" s="7"/>
      <c r="C13" s="8" t="s">
        <v>1</v>
      </c>
      <c r="D13" s="9">
        <f>E13-(E13*(0.25/1.25))</f>
        <v>39200</v>
      </c>
      <c r="E13" s="9">
        <v>49000</v>
      </c>
      <c r="F13" s="10"/>
      <c r="G13" s="11"/>
      <c r="H13" s="10"/>
      <c r="I13" s="10"/>
    </row>
    <row r="14" spans="1:9" s="33" customFormat="1" ht="14.25" customHeight="1" x14ac:dyDescent="0.25">
      <c r="A14" s="12"/>
      <c r="B14" s="12" t="s">
        <v>2</v>
      </c>
      <c r="C14" s="30" t="s">
        <v>3</v>
      </c>
      <c r="D14" s="31">
        <f t="shared" ref="D14:D59" si="0">E14-(E14*(0.25/1.25))</f>
        <v>17600</v>
      </c>
      <c r="E14" s="32">
        <v>22000</v>
      </c>
      <c r="F14" s="4" t="s">
        <v>87</v>
      </c>
      <c r="G14" s="21" t="s">
        <v>89</v>
      </c>
      <c r="H14" s="4" t="s">
        <v>92</v>
      </c>
      <c r="I14" s="15" t="s">
        <v>98</v>
      </c>
    </row>
    <row r="15" spans="1:9" s="33" customFormat="1" ht="15.75" customHeight="1" x14ac:dyDescent="0.25">
      <c r="A15" s="12"/>
      <c r="B15" s="12" t="s">
        <v>4</v>
      </c>
      <c r="C15" s="30" t="s">
        <v>5</v>
      </c>
      <c r="D15" s="31">
        <f>E15-(E15*(0.13/1.13))</f>
        <v>8849.5575221238942</v>
      </c>
      <c r="E15" s="32">
        <v>10000</v>
      </c>
      <c r="F15" s="4" t="s">
        <v>87</v>
      </c>
      <c r="G15" s="21" t="s">
        <v>89</v>
      </c>
      <c r="H15" s="4" t="s">
        <v>92</v>
      </c>
      <c r="I15" s="15" t="s">
        <v>98</v>
      </c>
    </row>
    <row r="16" spans="1:9" s="33" customFormat="1" ht="16.5" customHeight="1" x14ac:dyDescent="0.25">
      <c r="A16" s="12"/>
      <c r="B16" s="12" t="s">
        <v>6</v>
      </c>
      <c r="C16" s="30" t="s">
        <v>7</v>
      </c>
      <c r="D16" s="31">
        <f t="shared" si="0"/>
        <v>2400</v>
      </c>
      <c r="E16" s="32">
        <v>3000</v>
      </c>
      <c r="F16" s="4" t="s">
        <v>87</v>
      </c>
      <c r="G16" s="21" t="s">
        <v>89</v>
      </c>
      <c r="H16" s="4" t="s">
        <v>92</v>
      </c>
      <c r="I16" s="15" t="s">
        <v>98</v>
      </c>
    </row>
    <row r="17" spans="1:9" s="33" customFormat="1" ht="15" customHeight="1" x14ac:dyDescent="0.25">
      <c r="A17" s="12"/>
      <c r="B17" s="12" t="s">
        <v>8</v>
      </c>
      <c r="C17" s="30" t="s">
        <v>9</v>
      </c>
      <c r="D17" s="31">
        <f t="shared" si="0"/>
        <v>8000</v>
      </c>
      <c r="E17" s="32">
        <v>10000</v>
      </c>
      <c r="F17" s="4" t="s">
        <v>87</v>
      </c>
      <c r="G17" s="21" t="s">
        <v>89</v>
      </c>
      <c r="H17" s="4" t="s">
        <v>92</v>
      </c>
      <c r="I17" s="15" t="s">
        <v>98</v>
      </c>
    </row>
    <row r="18" spans="1:9" s="33" customFormat="1" ht="15" customHeight="1" x14ac:dyDescent="0.25">
      <c r="A18" s="12"/>
      <c r="B18" s="12">
        <v>32219</v>
      </c>
      <c r="C18" s="30" t="s">
        <v>108</v>
      </c>
      <c r="D18" s="31">
        <f t="shared" si="0"/>
        <v>3200</v>
      </c>
      <c r="E18" s="32">
        <v>4000</v>
      </c>
      <c r="F18" s="4"/>
      <c r="G18" s="21"/>
      <c r="H18" s="4"/>
      <c r="I18" s="15"/>
    </row>
    <row r="19" spans="1:9" x14ac:dyDescent="0.25">
      <c r="A19" s="7" t="s">
        <v>10</v>
      </c>
      <c r="B19" s="7"/>
      <c r="C19" s="8" t="s">
        <v>11</v>
      </c>
      <c r="D19" s="9">
        <f t="shared" si="0"/>
        <v>110400</v>
      </c>
      <c r="E19" s="9">
        <v>138000</v>
      </c>
      <c r="F19" s="5"/>
      <c r="G19" s="22"/>
      <c r="H19" s="5"/>
      <c r="I19" s="10"/>
    </row>
    <row r="20" spans="1:9" x14ac:dyDescent="0.25">
      <c r="A20" s="12"/>
      <c r="B20" s="12" t="s">
        <v>12</v>
      </c>
      <c r="C20" s="13" t="s">
        <v>13</v>
      </c>
      <c r="D20" s="27">
        <f>E20-(E20*(0.13/1.13))</f>
        <v>43362.83185840708</v>
      </c>
      <c r="E20" s="14">
        <v>49000</v>
      </c>
      <c r="F20" s="4" t="s">
        <v>101</v>
      </c>
      <c r="G20" s="21" t="s">
        <v>90</v>
      </c>
      <c r="H20" s="4" t="s">
        <v>92</v>
      </c>
      <c r="I20" s="16" t="s">
        <v>98</v>
      </c>
    </row>
    <row r="21" spans="1:9" x14ac:dyDescent="0.25">
      <c r="A21" s="12"/>
      <c r="B21" s="12" t="s">
        <v>14</v>
      </c>
      <c r="C21" s="13" t="s">
        <v>15</v>
      </c>
      <c r="D21" s="27">
        <f t="shared" si="0"/>
        <v>71200</v>
      </c>
      <c r="E21" s="14">
        <v>89000</v>
      </c>
      <c r="F21" s="4" t="s">
        <v>101</v>
      </c>
      <c r="G21" s="21" t="s">
        <v>90</v>
      </c>
      <c r="H21" s="4" t="s">
        <v>92</v>
      </c>
      <c r="I21" s="16" t="s">
        <v>98</v>
      </c>
    </row>
    <row r="22" spans="1:9" x14ac:dyDescent="0.25">
      <c r="A22" s="7" t="s">
        <v>16</v>
      </c>
      <c r="B22" s="7"/>
      <c r="C22" s="8" t="s">
        <v>17</v>
      </c>
      <c r="D22" s="9">
        <f t="shared" si="0"/>
        <v>9600</v>
      </c>
      <c r="E22" s="9">
        <v>12000</v>
      </c>
      <c r="F22" s="5"/>
      <c r="G22" s="22"/>
      <c r="H22" s="5"/>
      <c r="I22" s="10"/>
    </row>
    <row r="23" spans="1:9" ht="14.25" customHeight="1" x14ac:dyDescent="0.25">
      <c r="A23" s="12"/>
      <c r="B23" s="12" t="s">
        <v>18</v>
      </c>
      <c r="C23" s="3" t="s">
        <v>19</v>
      </c>
      <c r="D23" s="27">
        <f t="shared" si="0"/>
        <v>3200</v>
      </c>
      <c r="E23" s="14">
        <v>4000</v>
      </c>
      <c r="F23" s="4" t="s">
        <v>87</v>
      </c>
      <c r="G23" s="21" t="s">
        <v>89</v>
      </c>
      <c r="H23" s="4" t="s">
        <v>92</v>
      </c>
      <c r="I23" s="16" t="s">
        <v>98</v>
      </c>
    </row>
    <row r="24" spans="1:9" ht="15.75" customHeight="1" x14ac:dyDescent="0.25">
      <c r="A24" s="12"/>
      <c r="B24" s="12" t="s">
        <v>20</v>
      </c>
      <c r="C24" s="3" t="s">
        <v>21</v>
      </c>
      <c r="D24" s="27">
        <f t="shared" si="0"/>
        <v>6400</v>
      </c>
      <c r="E24" s="14">
        <v>8000</v>
      </c>
      <c r="F24" s="4" t="s">
        <v>87</v>
      </c>
      <c r="G24" s="21" t="s">
        <v>89</v>
      </c>
      <c r="H24" s="4" t="s">
        <v>92</v>
      </c>
      <c r="I24" s="16" t="s">
        <v>98</v>
      </c>
    </row>
    <row r="25" spans="1:9" x14ac:dyDescent="0.25">
      <c r="A25" s="7" t="s">
        <v>22</v>
      </c>
      <c r="B25" s="7"/>
      <c r="C25" s="8" t="s">
        <v>23</v>
      </c>
      <c r="D25" s="9">
        <f t="shared" si="0"/>
        <v>1920</v>
      </c>
      <c r="E25" s="9">
        <v>2400</v>
      </c>
      <c r="F25" s="5"/>
      <c r="G25" s="22"/>
      <c r="H25" s="5"/>
      <c r="I25" s="10"/>
    </row>
    <row r="26" spans="1:9" ht="15" customHeight="1" x14ac:dyDescent="0.25">
      <c r="A26" s="12"/>
      <c r="B26" s="12" t="s">
        <v>24</v>
      </c>
      <c r="C26" s="13" t="s">
        <v>25</v>
      </c>
      <c r="D26" s="27">
        <f t="shared" si="0"/>
        <v>1920</v>
      </c>
      <c r="E26" s="14">
        <v>2400</v>
      </c>
      <c r="F26" s="4" t="s">
        <v>87</v>
      </c>
      <c r="G26" s="21" t="s">
        <v>89</v>
      </c>
      <c r="H26" s="4" t="s">
        <v>92</v>
      </c>
      <c r="I26" s="16" t="s">
        <v>98</v>
      </c>
    </row>
    <row r="27" spans="1:9" x14ac:dyDescent="0.25">
      <c r="A27" s="7" t="s">
        <v>26</v>
      </c>
      <c r="B27" s="7"/>
      <c r="C27" s="8" t="s">
        <v>27</v>
      </c>
      <c r="D27" s="9">
        <f t="shared" si="0"/>
        <v>12000</v>
      </c>
      <c r="E27" s="9">
        <v>15000</v>
      </c>
      <c r="F27" s="5"/>
      <c r="G27" s="22"/>
      <c r="H27" s="5"/>
      <c r="I27" s="10"/>
    </row>
    <row r="28" spans="1:9" x14ac:dyDescent="0.25">
      <c r="A28" s="12"/>
      <c r="B28" s="12" t="s">
        <v>28</v>
      </c>
      <c r="C28" s="13" t="s">
        <v>84</v>
      </c>
      <c r="D28" s="27">
        <f t="shared" si="0"/>
        <v>9600</v>
      </c>
      <c r="E28" s="14">
        <v>12000</v>
      </c>
      <c r="F28" s="4" t="s">
        <v>101</v>
      </c>
      <c r="G28" s="21" t="s">
        <v>90</v>
      </c>
      <c r="H28" s="4" t="s">
        <v>92</v>
      </c>
      <c r="I28" s="16" t="s">
        <v>98</v>
      </c>
    </row>
    <row r="29" spans="1:9" ht="15" customHeight="1" x14ac:dyDescent="0.25">
      <c r="A29" s="12"/>
      <c r="B29" s="12" t="s">
        <v>29</v>
      </c>
      <c r="C29" s="13" t="s">
        <v>30</v>
      </c>
      <c r="D29" s="27">
        <f t="shared" si="0"/>
        <v>800</v>
      </c>
      <c r="E29" s="14">
        <v>1000</v>
      </c>
      <c r="F29" s="4" t="s">
        <v>87</v>
      </c>
      <c r="G29" s="21" t="s">
        <v>89</v>
      </c>
      <c r="H29" s="4" t="s">
        <v>92</v>
      </c>
      <c r="I29" s="16" t="s">
        <v>98</v>
      </c>
    </row>
    <row r="30" spans="1:9" ht="14.25" customHeight="1" x14ac:dyDescent="0.25">
      <c r="A30" s="12"/>
      <c r="B30" s="12" t="s">
        <v>31</v>
      </c>
      <c r="C30" s="13" t="s">
        <v>32</v>
      </c>
      <c r="D30" s="27">
        <f t="shared" si="0"/>
        <v>1600</v>
      </c>
      <c r="E30" s="14">
        <v>2000</v>
      </c>
      <c r="F30" s="4" t="s">
        <v>87</v>
      </c>
      <c r="G30" s="21" t="s">
        <v>89</v>
      </c>
      <c r="H30" s="4" t="s">
        <v>92</v>
      </c>
      <c r="I30" s="16" t="s">
        <v>98</v>
      </c>
    </row>
    <row r="31" spans="1:9" x14ac:dyDescent="0.25">
      <c r="A31" s="7" t="s">
        <v>33</v>
      </c>
      <c r="B31" s="7"/>
      <c r="C31" s="8" t="s">
        <v>34</v>
      </c>
      <c r="D31" s="9">
        <f t="shared" si="0"/>
        <v>3200</v>
      </c>
      <c r="E31" s="9">
        <v>4000</v>
      </c>
      <c r="F31" s="5"/>
      <c r="G31" s="22"/>
      <c r="H31" s="5"/>
      <c r="I31" s="10"/>
    </row>
    <row r="32" spans="1:9" ht="14.25" customHeight="1" x14ac:dyDescent="0.25">
      <c r="A32" s="12"/>
      <c r="B32" s="12" t="s">
        <v>35</v>
      </c>
      <c r="C32" s="13" t="s">
        <v>36</v>
      </c>
      <c r="D32" s="27">
        <f t="shared" si="0"/>
        <v>1200</v>
      </c>
      <c r="E32" s="14">
        <v>1500</v>
      </c>
      <c r="F32" s="4" t="s">
        <v>87</v>
      </c>
      <c r="G32" s="21" t="s">
        <v>89</v>
      </c>
      <c r="H32" s="4" t="s">
        <v>92</v>
      </c>
      <c r="I32" s="16" t="s">
        <v>98</v>
      </c>
    </row>
    <row r="33" spans="1:9" ht="15.75" customHeight="1" x14ac:dyDescent="0.25">
      <c r="A33" s="12"/>
      <c r="B33" s="12" t="s">
        <v>37</v>
      </c>
      <c r="C33" s="13" t="s">
        <v>38</v>
      </c>
      <c r="D33" s="27">
        <f t="shared" si="0"/>
        <v>2000</v>
      </c>
      <c r="E33" s="14">
        <v>2500</v>
      </c>
      <c r="F33" s="4" t="s">
        <v>87</v>
      </c>
      <c r="G33" s="21" t="s">
        <v>89</v>
      </c>
      <c r="H33" s="4" t="s">
        <v>92</v>
      </c>
      <c r="I33" s="16" t="s">
        <v>98</v>
      </c>
    </row>
    <row r="34" spans="1:9" s="1" customFormat="1" x14ac:dyDescent="0.25">
      <c r="A34" s="7" t="s">
        <v>39</v>
      </c>
      <c r="B34" s="7"/>
      <c r="C34" s="8" t="s">
        <v>40</v>
      </c>
      <c r="D34" s="9">
        <f t="shared" si="0"/>
        <v>800</v>
      </c>
      <c r="E34" s="9">
        <v>1000</v>
      </c>
      <c r="F34" s="6"/>
      <c r="G34" s="23"/>
      <c r="H34" s="6"/>
      <c r="I34" s="8"/>
    </row>
    <row r="35" spans="1:9" ht="16.5" customHeight="1" x14ac:dyDescent="0.25">
      <c r="A35" s="12"/>
      <c r="B35" s="12" t="s">
        <v>41</v>
      </c>
      <c r="C35" s="13" t="s">
        <v>42</v>
      </c>
      <c r="D35" s="27">
        <f t="shared" si="0"/>
        <v>800</v>
      </c>
      <c r="E35" s="14">
        <v>1000</v>
      </c>
      <c r="F35" s="4" t="s">
        <v>87</v>
      </c>
      <c r="G35" s="21" t="s">
        <v>89</v>
      </c>
      <c r="H35" s="4" t="s">
        <v>92</v>
      </c>
      <c r="I35" s="16" t="s">
        <v>98</v>
      </c>
    </row>
    <row r="36" spans="1:9" s="1" customFormat="1" x14ac:dyDescent="0.25">
      <c r="A36" s="7" t="s">
        <v>43</v>
      </c>
      <c r="B36" s="7"/>
      <c r="C36" s="8" t="s">
        <v>44</v>
      </c>
      <c r="D36" s="9">
        <f t="shared" si="0"/>
        <v>26400</v>
      </c>
      <c r="E36" s="9">
        <v>33000</v>
      </c>
      <c r="F36" s="6"/>
      <c r="G36" s="23"/>
      <c r="H36" s="6"/>
      <c r="I36" s="8"/>
    </row>
    <row r="37" spans="1:9" x14ac:dyDescent="0.25">
      <c r="A37" s="12"/>
      <c r="B37" s="12" t="s">
        <v>45</v>
      </c>
      <c r="C37" s="13" t="s">
        <v>46</v>
      </c>
      <c r="D37" s="27">
        <f>E37-(E37*(0.13/1.13))</f>
        <v>17699.115044247788</v>
      </c>
      <c r="E37" s="14">
        <v>20000</v>
      </c>
      <c r="F37" s="4" t="s">
        <v>87</v>
      </c>
      <c r="G37" s="21" t="s">
        <v>90</v>
      </c>
      <c r="H37" s="4" t="s">
        <v>92</v>
      </c>
      <c r="I37" s="16" t="s">
        <v>98</v>
      </c>
    </row>
    <row r="38" spans="1:9" x14ac:dyDescent="0.25">
      <c r="A38" s="12"/>
      <c r="B38" s="12" t="s">
        <v>47</v>
      </c>
      <c r="C38" s="13" t="s">
        <v>48</v>
      </c>
      <c r="D38" s="27">
        <f>E38-(E38*(0.13/1.13))</f>
        <v>7522.1238938053093</v>
      </c>
      <c r="E38" s="14">
        <v>8500</v>
      </c>
      <c r="F38" s="4" t="s">
        <v>87</v>
      </c>
      <c r="G38" s="21" t="s">
        <v>90</v>
      </c>
      <c r="H38" s="4" t="s">
        <v>92</v>
      </c>
      <c r="I38" s="16" t="s">
        <v>98</v>
      </c>
    </row>
    <row r="39" spans="1:9" x14ac:dyDescent="0.25">
      <c r="A39" s="12"/>
      <c r="B39" s="12" t="s">
        <v>49</v>
      </c>
      <c r="C39" s="13" t="s">
        <v>50</v>
      </c>
      <c r="D39" s="27">
        <f t="shared" si="0"/>
        <v>3600</v>
      </c>
      <c r="E39" s="14">
        <v>4500</v>
      </c>
      <c r="F39" s="4" t="s">
        <v>87</v>
      </c>
      <c r="G39" s="21" t="s">
        <v>90</v>
      </c>
      <c r="H39" s="4" t="s">
        <v>92</v>
      </c>
      <c r="I39" s="16" t="s">
        <v>98</v>
      </c>
    </row>
    <row r="40" spans="1:9" s="1" customFormat="1" x14ac:dyDescent="0.25">
      <c r="A40" s="7" t="s">
        <v>51</v>
      </c>
      <c r="B40" s="7"/>
      <c r="C40" s="8" t="s">
        <v>52</v>
      </c>
      <c r="D40" s="9">
        <f t="shared" si="0"/>
        <v>20400</v>
      </c>
      <c r="E40" s="9">
        <v>25500</v>
      </c>
      <c r="F40" s="6"/>
      <c r="G40" s="23"/>
      <c r="H40" s="6"/>
      <c r="I40" s="8"/>
    </row>
    <row r="41" spans="1:9" x14ac:dyDescent="0.25">
      <c r="A41" s="12"/>
      <c r="B41" s="12" t="s">
        <v>53</v>
      </c>
      <c r="C41" s="13" t="s">
        <v>54</v>
      </c>
      <c r="D41" s="27">
        <f t="shared" si="0"/>
        <v>20400</v>
      </c>
      <c r="E41" s="14">
        <v>25500</v>
      </c>
      <c r="F41" s="4" t="s">
        <v>87</v>
      </c>
      <c r="G41" s="21" t="s">
        <v>90</v>
      </c>
      <c r="H41" s="4" t="s">
        <v>92</v>
      </c>
      <c r="I41" s="16" t="s">
        <v>98</v>
      </c>
    </row>
    <row r="42" spans="1:9" s="1" customFormat="1" x14ac:dyDescent="0.25">
      <c r="A42" s="7" t="s">
        <v>55</v>
      </c>
      <c r="B42" s="7"/>
      <c r="C42" s="8" t="s">
        <v>56</v>
      </c>
      <c r="D42" s="9">
        <v>3500</v>
      </c>
      <c r="E42" s="9">
        <v>3500</v>
      </c>
      <c r="F42" s="6"/>
      <c r="G42" s="23"/>
      <c r="H42" s="6"/>
      <c r="I42" s="8"/>
    </row>
    <row r="43" spans="1:9" ht="15" customHeight="1" x14ac:dyDescent="0.25">
      <c r="A43" s="12"/>
      <c r="B43" s="12" t="s">
        <v>57</v>
      </c>
      <c r="C43" s="13" t="s">
        <v>58</v>
      </c>
      <c r="D43" s="27">
        <v>3500</v>
      </c>
      <c r="E43" s="14">
        <v>3500</v>
      </c>
      <c r="F43" s="4" t="s">
        <v>87</v>
      </c>
      <c r="G43" s="21" t="s">
        <v>89</v>
      </c>
      <c r="H43" s="4" t="s">
        <v>92</v>
      </c>
      <c r="I43" s="16" t="s">
        <v>98</v>
      </c>
    </row>
    <row r="44" spans="1:9" s="1" customFormat="1" x14ac:dyDescent="0.25">
      <c r="A44" s="7" t="s">
        <v>59</v>
      </c>
      <c r="B44" s="7"/>
      <c r="C44" s="8" t="s">
        <v>60</v>
      </c>
      <c r="D44" s="9">
        <f t="shared" si="0"/>
        <v>5440</v>
      </c>
      <c r="E44" s="9">
        <v>6800</v>
      </c>
      <c r="F44" s="6"/>
      <c r="G44" s="23"/>
      <c r="H44" s="6"/>
      <c r="I44" s="8"/>
    </row>
    <row r="45" spans="1:9" x14ac:dyDescent="0.25">
      <c r="A45" s="12"/>
      <c r="B45" s="12" t="s">
        <v>61</v>
      </c>
      <c r="C45" s="13" t="s">
        <v>62</v>
      </c>
      <c r="D45" s="27">
        <f t="shared" si="0"/>
        <v>5440</v>
      </c>
      <c r="E45" s="14">
        <v>6800</v>
      </c>
      <c r="F45" s="4" t="s">
        <v>87</v>
      </c>
      <c r="G45" s="21" t="s">
        <v>90</v>
      </c>
      <c r="H45" s="4" t="s">
        <v>92</v>
      </c>
      <c r="I45" s="16" t="s">
        <v>98</v>
      </c>
    </row>
    <row r="46" spans="1:9" s="1" customFormat="1" x14ac:dyDescent="0.25">
      <c r="A46" s="7" t="s">
        <v>63</v>
      </c>
      <c r="B46" s="7"/>
      <c r="C46" s="8" t="s">
        <v>64</v>
      </c>
      <c r="D46" s="9">
        <f t="shared" si="0"/>
        <v>2560</v>
      </c>
      <c r="E46" s="9">
        <v>3200</v>
      </c>
      <c r="F46" s="6"/>
      <c r="G46" s="23"/>
      <c r="H46" s="6"/>
      <c r="I46" s="8"/>
    </row>
    <row r="47" spans="1:9" ht="15" customHeight="1" x14ac:dyDescent="0.25">
      <c r="A47" s="12"/>
      <c r="B47" s="12" t="s">
        <v>65</v>
      </c>
      <c r="C47" s="13" t="s">
        <v>66</v>
      </c>
      <c r="D47" s="27">
        <f t="shared" si="0"/>
        <v>400</v>
      </c>
      <c r="E47" s="14">
        <v>500</v>
      </c>
      <c r="F47" s="4" t="s">
        <v>87</v>
      </c>
      <c r="G47" s="21" t="s">
        <v>89</v>
      </c>
      <c r="H47" s="4" t="s">
        <v>92</v>
      </c>
      <c r="I47" s="16" t="s">
        <v>98</v>
      </c>
    </row>
    <row r="48" spans="1:9" x14ac:dyDescent="0.25">
      <c r="A48" s="12"/>
      <c r="B48" s="12">
        <v>32395</v>
      </c>
      <c r="C48" s="13" t="s">
        <v>67</v>
      </c>
      <c r="D48" s="27">
        <f t="shared" si="0"/>
        <v>2160</v>
      </c>
      <c r="E48" s="14">
        <v>2700</v>
      </c>
      <c r="F48" s="4" t="s">
        <v>87</v>
      </c>
      <c r="G48" s="21" t="s">
        <v>90</v>
      </c>
      <c r="H48" s="4" t="s">
        <v>92</v>
      </c>
      <c r="I48" s="16" t="s">
        <v>98</v>
      </c>
    </row>
    <row r="49" spans="1:9" s="1" customFormat="1" x14ac:dyDescent="0.25">
      <c r="A49" s="7" t="s">
        <v>69</v>
      </c>
      <c r="B49" s="7"/>
      <c r="C49" s="8" t="s">
        <v>70</v>
      </c>
      <c r="D49" s="9">
        <v>1300</v>
      </c>
      <c r="E49" s="9">
        <v>1300</v>
      </c>
      <c r="F49" s="6"/>
      <c r="G49" s="23"/>
      <c r="H49" s="6"/>
      <c r="I49" s="8"/>
    </row>
    <row r="50" spans="1:9" x14ac:dyDescent="0.25">
      <c r="A50" s="12"/>
      <c r="B50" s="12" t="s">
        <v>71</v>
      </c>
      <c r="C50" s="13" t="s">
        <v>72</v>
      </c>
      <c r="D50" s="27">
        <v>900</v>
      </c>
      <c r="E50" s="14">
        <v>900</v>
      </c>
      <c r="F50" s="4" t="s">
        <v>87</v>
      </c>
      <c r="G50" s="21" t="s">
        <v>90</v>
      </c>
      <c r="H50" s="4" t="s">
        <v>92</v>
      </c>
      <c r="I50" s="16" t="s">
        <v>98</v>
      </c>
    </row>
    <row r="51" spans="1:9" x14ac:dyDescent="0.25">
      <c r="A51" s="12"/>
      <c r="B51" s="12" t="s">
        <v>73</v>
      </c>
      <c r="C51" s="13" t="s">
        <v>74</v>
      </c>
      <c r="D51" s="27">
        <v>400</v>
      </c>
      <c r="E51" s="14">
        <v>400</v>
      </c>
      <c r="F51" s="4" t="s">
        <v>101</v>
      </c>
      <c r="G51" s="21" t="s">
        <v>90</v>
      </c>
      <c r="H51" s="4" t="s">
        <v>92</v>
      </c>
      <c r="I51" s="16" t="s">
        <v>98</v>
      </c>
    </row>
    <row r="52" spans="1:9" s="1" customFormat="1" x14ac:dyDescent="0.25">
      <c r="A52" s="7" t="s">
        <v>75</v>
      </c>
      <c r="B52" s="7"/>
      <c r="C52" s="8" t="s">
        <v>76</v>
      </c>
      <c r="D52" s="9">
        <f t="shared" si="0"/>
        <v>1600</v>
      </c>
      <c r="E52" s="9">
        <v>2000</v>
      </c>
      <c r="F52" s="6"/>
      <c r="G52" s="23"/>
      <c r="H52" s="6"/>
      <c r="I52" s="8"/>
    </row>
    <row r="53" spans="1:9" ht="15.75" customHeight="1" x14ac:dyDescent="0.25">
      <c r="A53" s="12"/>
      <c r="B53" s="12" t="s">
        <v>77</v>
      </c>
      <c r="C53" s="13" t="s">
        <v>76</v>
      </c>
      <c r="D53" s="27">
        <f t="shared" si="0"/>
        <v>1600</v>
      </c>
      <c r="E53" s="14">
        <v>2000</v>
      </c>
      <c r="F53" s="4" t="s">
        <v>87</v>
      </c>
      <c r="G53" s="21" t="s">
        <v>89</v>
      </c>
      <c r="H53" s="4" t="s">
        <v>92</v>
      </c>
      <c r="I53" s="16" t="s">
        <v>98</v>
      </c>
    </row>
    <row r="54" spans="1:9" s="1" customFormat="1" x14ac:dyDescent="0.25">
      <c r="A54" s="7" t="s">
        <v>78</v>
      </c>
      <c r="B54" s="7"/>
      <c r="C54" s="8" t="s">
        <v>68</v>
      </c>
      <c r="D54" s="9">
        <f t="shared" si="0"/>
        <v>13520</v>
      </c>
      <c r="E54" s="9">
        <v>16900</v>
      </c>
      <c r="F54" s="6"/>
      <c r="G54" s="23"/>
      <c r="H54" s="6"/>
      <c r="I54" s="8"/>
    </row>
    <row r="55" spans="1:9" ht="15" customHeight="1" x14ac:dyDescent="0.25">
      <c r="A55" s="12"/>
      <c r="B55" s="12" t="s">
        <v>79</v>
      </c>
      <c r="C55" s="13" t="s">
        <v>68</v>
      </c>
      <c r="D55" s="27">
        <f t="shared" si="0"/>
        <v>13520</v>
      </c>
      <c r="E55" s="14">
        <v>16900</v>
      </c>
      <c r="F55" s="4" t="s">
        <v>87</v>
      </c>
      <c r="G55" s="21" t="s">
        <v>89</v>
      </c>
      <c r="H55" s="4" t="s">
        <v>92</v>
      </c>
      <c r="I55" s="16" t="s">
        <v>98</v>
      </c>
    </row>
    <row r="56" spans="1:9" s="1" customFormat="1" x14ac:dyDescent="0.25">
      <c r="A56" s="7" t="s">
        <v>80</v>
      </c>
      <c r="B56" s="7"/>
      <c r="C56" s="8" t="s">
        <v>81</v>
      </c>
      <c r="D56" s="9">
        <v>2500</v>
      </c>
      <c r="E56" s="9">
        <v>2500</v>
      </c>
      <c r="F56" s="6"/>
      <c r="G56" s="23"/>
      <c r="H56" s="6"/>
      <c r="I56" s="8"/>
    </row>
    <row r="57" spans="1:9" x14ac:dyDescent="0.25">
      <c r="A57" s="12"/>
      <c r="B57" s="12" t="s">
        <v>82</v>
      </c>
      <c r="C57" s="13" t="s">
        <v>83</v>
      </c>
      <c r="D57" s="27">
        <v>2500</v>
      </c>
      <c r="E57" s="14">
        <v>2500</v>
      </c>
      <c r="F57" s="4" t="s">
        <v>87</v>
      </c>
      <c r="G57" s="21" t="s">
        <v>90</v>
      </c>
      <c r="H57" s="4" t="s">
        <v>92</v>
      </c>
      <c r="I57" s="16" t="s">
        <v>98</v>
      </c>
    </row>
    <row r="58" spans="1:9" x14ac:dyDescent="0.25">
      <c r="A58" s="8">
        <v>4221</v>
      </c>
      <c r="B58" s="8"/>
      <c r="C58" s="8" t="s">
        <v>94</v>
      </c>
      <c r="D58" s="9">
        <f t="shared" si="0"/>
        <v>30240</v>
      </c>
      <c r="E58" s="9">
        <v>37800</v>
      </c>
      <c r="F58" s="6"/>
      <c r="G58" s="23"/>
      <c r="H58" s="6"/>
      <c r="I58" s="8"/>
    </row>
    <row r="59" spans="1:9" ht="16.5" customHeight="1" x14ac:dyDescent="0.25">
      <c r="A59" s="13"/>
      <c r="B59" s="15">
        <v>42211</v>
      </c>
      <c r="C59" s="13" t="s">
        <v>96</v>
      </c>
      <c r="D59" s="27">
        <f t="shared" si="0"/>
        <v>30240</v>
      </c>
      <c r="E59" s="14">
        <v>37800</v>
      </c>
      <c r="F59" s="4" t="s">
        <v>87</v>
      </c>
      <c r="G59" s="21" t="s">
        <v>89</v>
      </c>
      <c r="H59" s="4" t="s">
        <v>92</v>
      </c>
      <c r="I59" s="16" t="s">
        <v>98</v>
      </c>
    </row>
    <row r="60" spans="1:9" x14ac:dyDescent="0.25">
      <c r="A60" s="8">
        <v>4241</v>
      </c>
      <c r="B60" s="17"/>
      <c r="C60" s="8" t="s">
        <v>95</v>
      </c>
      <c r="D60" s="9">
        <f>E60-(E60*(0.05/1.05))</f>
        <v>6666.666666666667</v>
      </c>
      <c r="E60" s="9">
        <v>7000</v>
      </c>
      <c r="F60" s="6"/>
      <c r="G60" s="23"/>
      <c r="H60" s="6"/>
      <c r="I60" s="8"/>
    </row>
    <row r="61" spans="1:9" ht="14.25" customHeight="1" x14ac:dyDescent="0.25">
      <c r="A61" s="13"/>
      <c r="B61" s="15">
        <v>42411</v>
      </c>
      <c r="C61" s="13" t="s">
        <v>95</v>
      </c>
      <c r="D61" s="27">
        <f>E61-(E61*(0.05/1.05))</f>
        <v>6666.666666666667</v>
      </c>
      <c r="E61" s="14">
        <v>7000</v>
      </c>
      <c r="F61" s="4" t="s">
        <v>87</v>
      </c>
      <c r="G61" s="21" t="s">
        <v>89</v>
      </c>
      <c r="H61" s="4" t="s">
        <v>92</v>
      </c>
      <c r="I61" s="16" t="s">
        <v>98</v>
      </c>
    </row>
    <row r="62" spans="1:9" ht="14.2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5.75" x14ac:dyDescent="0.25">
      <c r="A63" s="25" t="s">
        <v>111</v>
      </c>
      <c r="B63" s="25"/>
      <c r="C63" s="25"/>
      <c r="D63" s="25" t="s">
        <v>102</v>
      </c>
      <c r="E63" s="25"/>
      <c r="F63" s="18"/>
      <c r="G63" s="18"/>
      <c r="H63" s="18"/>
      <c r="I63" s="18"/>
    </row>
    <row r="64" spans="1:9" ht="24" customHeight="1" x14ac:dyDescent="0.25">
      <c r="A64" s="25"/>
      <c r="B64" s="25"/>
      <c r="C64" s="25"/>
      <c r="D64" s="25"/>
      <c r="E64" s="25"/>
      <c r="F64" s="18"/>
      <c r="G64" s="18"/>
      <c r="H64" s="18"/>
      <c r="I64" s="18"/>
    </row>
    <row r="65" spans="1:9" ht="15.75" x14ac:dyDescent="0.25">
      <c r="A65" s="25"/>
      <c r="B65" s="25"/>
      <c r="C65" s="25"/>
      <c r="D65" s="25"/>
      <c r="E65" s="25"/>
      <c r="F65" s="18"/>
      <c r="G65" s="18"/>
      <c r="H65" s="18"/>
      <c r="I65" s="18"/>
    </row>
    <row r="66" spans="1:9" ht="15.75" x14ac:dyDescent="0.25">
      <c r="A66" s="25"/>
      <c r="B66" s="25"/>
      <c r="C66" s="25"/>
      <c r="D66" s="25" t="s">
        <v>103</v>
      </c>
      <c r="E66" s="25"/>
      <c r="F66" s="18"/>
      <c r="G66" s="18"/>
      <c r="H66" s="18"/>
      <c r="I66" s="18"/>
    </row>
  </sheetData>
  <mergeCells count="2">
    <mergeCell ref="A10:I10"/>
    <mergeCell ref="A12:B12"/>
  </mergeCells>
  <pageMargins left="0.25" right="0.25" top="0.75" bottom="0.75" header="0.3" footer="0.3"/>
  <pageSetup paperSize="9" scale="90" fitToHeight="0" orientation="landscape" verticalDpi="0" r:id="rId1"/>
  <ignoredErrors>
    <ignoredError sqref="A13:B17 A49:B53 A48 A54:B54 A19:B24 A43:B43 A44:B47 A55:B57 A25:B38 A39:B42" numberStoredAsText="1"/>
    <ignoredError sqref="D15 D38 D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Tajnik GTB</cp:lastModifiedBy>
  <cp:lastPrinted>2016-11-15T10:54:44Z</cp:lastPrinted>
  <dcterms:created xsi:type="dcterms:W3CDTF">2015-12-17T10:54:49Z</dcterms:created>
  <dcterms:modified xsi:type="dcterms:W3CDTF">2017-12-14T10:15:08Z</dcterms:modified>
</cp:coreProperties>
</file>